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Blandat\"/>
    </mc:Choice>
  </mc:AlternateContent>
  <bookViews>
    <workbookView xWindow="0" yWindow="0" windowWidth="28800" windowHeight="13956"/>
  </bookViews>
  <sheets>
    <sheet name="Sheet1" sheetId="4" r:id="rId1"/>
  </sheets>
  <calcPr calcId="162913"/>
</workbook>
</file>

<file path=xl/calcChain.xml><?xml version="1.0" encoding="utf-8"?>
<calcChain xmlns="http://schemas.openxmlformats.org/spreadsheetml/2006/main">
  <c r="I48" i="4" l="1"/>
  <c r="H48" i="4"/>
  <c r="G48" i="4"/>
  <c r="I47" i="4"/>
  <c r="H47" i="4"/>
  <c r="G47" i="4"/>
  <c r="I46" i="4"/>
  <c r="H46" i="4"/>
  <c r="G46" i="4"/>
  <c r="I45" i="4"/>
  <c r="H45" i="4"/>
  <c r="G45" i="4"/>
  <c r="I44" i="4"/>
  <c r="H44" i="4"/>
  <c r="G44" i="4"/>
  <c r="I43" i="4"/>
  <c r="H43" i="4"/>
  <c r="G43" i="4"/>
  <c r="I42" i="4"/>
  <c r="H42" i="4"/>
  <c r="G42" i="4"/>
  <c r="I41" i="4"/>
  <c r="H41" i="4"/>
  <c r="G41" i="4"/>
  <c r="F48" i="4"/>
  <c r="F47" i="4"/>
  <c r="F46" i="4"/>
  <c r="F45" i="4"/>
  <c r="F44" i="4"/>
  <c r="F43" i="4"/>
  <c r="F42" i="4"/>
  <c r="F41" i="4"/>
  <c r="F37" i="4"/>
  <c r="H37" i="4" s="1"/>
  <c r="F36" i="4"/>
  <c r="I36" i="4" s="1"/>
  <c r="F35" i="4"/>
  <c r="G35" i="4" s="1"/>
  <c r="F34" i="4"/>
  <c r="H34" i="4" s="1"/>
  <c r="F33" i="4"/>
  <c r="G33" i="4" s="1"/>
  <c r="F32" i="4"/>
  <c r="G32" i="4" s="1"/>
  <c r="F31" i="4"/>
  <c r="G31" i="4" s="1"/>
  <c r="F30" i="4"/>
  <c r="I30" i="4" s="1"/>
  <c r="G37" i="4"/>
  <c r="H36" i="4"/>
  <c r="F26" i="4"/>
  <c r="E26" i="4"/>
  <c r="D26" i="4"/>
  <c r="C26" i="4"/>
  <c r="I35" i="4" l="1"/>
  <c r="G36" i="4"/>
  <c r="I37" i="4"/>
  <c r="H35" i="4"/>
  <c r="I34" i="4"/>
  <c r="H31" i="4"/>
  <c r="H32" i="4"/>
  <c r="H30" i="4"/>
  <c r="I31" i="4"/>
  <c r="I32" i="4"/>
  <c r="H33" i="4"/>
  <c r="G34" i="4"/>
  <c r="I33" i="4"/>
  <c r="G30" i="4"/>
  <c r="F49" i="4"/>
  <c r="E49" i="4"/>
  <c r="D49" i="4"/>
  <c r="C49" i="4"/>
  <c r="F38" i="4"/>
  <c r="E38" i="4"/>
  <c r="D38" i="4"/>
  <c r="H38" i="4" s="1"/>
  <c r="C38" i="4"/>
  <c r="G38" i="4" s="1"/>
  <c r="I38" i="4" l="1"/>
  <c r="H49" i="4"/>
  <c r="G49" i="4"/>
  <c r="I49" i="4"/>
</calcChain>
</file>

<file path=xl/sharedStrings.xml><?xml version="1.0" encoding="utf-8"?>
<sst xmlns="http://schemas.openxmlformats.org/spreadsheetml/2006/main" count="101" uniqueCount="31">
  <si>
    <t>STO Structured Products</t>
  </si>
  <si>
    <t>SEK</t>
  </si>
  <si>
    <t>STO Structured Products Units</t>
  </si>
  <si>
    <t>STO FN Structured Lev. Products</t>
  </si>
  <si>
    <t>HEL Retail Structured Products</t>
  </si>
  <si>
    <t>EUR</t>
  </si>
  <si>
    <t>STO Structured Products CCY</t>
  </si>
  <si>
    <t>USD</t>
  </si>
  <si>
    <t>STO Tailor Made Products</t>
  </si>
  <si>
    <t>STO Structured Products NOK</t>
  </si>
  <si>
    <t>NOK</t>
  </si>
  <si>
    <t>Grand Total</t>
  </si>
  <si>
    <t>Total In active segments</t>
  </si>
  <si>
    <t>Added Liquidity</t>
  </si>
  <si>
    <t>Reported Trades</t>
  </si>
  <si>
    <t>Removed Liquidity</t>
  </si>
  <si>
    <t>Total</t>
  </si>
  <si>
    <t>Nr of Trades</t>
  </si>
  <si>
    <t>% of Total nr of Trades</t>
  </si>
  <si>
    <t>% Of Total (in segments where GTM are active)</t>
  </si>
  <si>
    <t>Turnover (Numbers in SEK but CCY included)</t>
  </si>
  <si>
    <t>Turnover (Numbers in SEK)</t>
  </si>
  <si>
    <t>MIC</t>
  </si>
  <si>
    <t>Market Segment</t>
  </si>
  <si>
    <t>XHEL</t>
  </si>
  <si>
    <t>XSTO</t>
  </si>
  <si>
    <t xml:space="preserve">Market Share (Turnover) </t>
  </si>
  <si>
    <t>Market Share (Number of Trades)</t>
  </si>
  <si>
    <t>Det har skett mer än en affär per handelsdag i genomsnitt under året.</t>
  </si>
  <si>
    <t>Avser strukturerade produkter i klass av finansiella instrument: Skuldinstrument/obligationer och dess handel under 2019</t>
  </si>
  <si>
    <t>STO Sustainable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</si>
</sst>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r&quot;_-;\-* #,##0.00\ &quot;kr&quot;_-;_-* &quot;-&quot;??\ &quot;kr&quot;_-;_-@_-"/>
  </numFmts>
  <fonts count="6" x14ac:knownFonts="1">
    <font>
      <sz val="10"/>
      <color rgb="FF000000"/>
      <name val="Arial"/>
    </font>
    <font>
      <sz val="10"/>
      <color rgb="FF000000"/>
      <name val="Arial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 applyAlignment="1">
      <alignment horizontal="left"/>
    </xf>
    <xf numFmtId="0" fontId="3" fillId="0" borderId="0" xfId="0" applyFont="1"/>
    <xf numFmtId="0" fontId="0" fillId="3" borderId="0" xfId="0" applyFill="1"/>
    <xf numFmtId="0" fontId="0" fillId="4" borderId="0" xfId="0" applyFill="1"/>
    <xf numFmtId="9" fontId="0" fillId="4" borderId="0" xfId="2" applyFont="1" applyFill="1"/>
    <xf numFmtId="9" fontId="0" fillId="3" borderId="0" xfId="2" applyFont="1" applyFill="1"/>
    <xf numFmtId="44" fontId="0" fillId="4" borderId="0" xfId="1" applyFont="1" applyFill="1"/>
    <xf numFmtId="44" fontId="0" fillId="3" borderId="0" xfId="1" applyFont="1" applyFill="1"/>
    <xf numFmtId="9" fontId="2" fillId="2" borderId="1" xfId="2" applyFont="1" applyFill="1" applyBorder="1"/>
    <xf numFmtId="44" fontId="2" fillId="2" borderId="1" xfId="1" applyFont="1" applyFill="1" applyBorder="1"/>
    <xf numFmtId="0" fontId="5" fillId="0" borderId="0" xfId="0" applyFont="1" applyAlignment="1"/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/>
    <xf numFmtId="0" fontId="0" fillId="0" borderId="0" xfId="0" applyNumberFormat="1"/>
    <xf numFmtId="1" fontId="2" fillId="2" borderId="1" xfId="1" applyNumberFormat="1" applyFont="1" applyFill="1" applyBorder="1"/>
    <xf numFmtId="0" fontId="0" fillId="4" borderId="0" xfId="0" applyFill="1" applyAlignment="1">
      <alignment horizontal="left"/>
    </xf>
    <xf numFmtId="0" fontId="0" fillId="4" borderId="0" xfId="0" applyNumberForma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F12" sqref="F12"/>
    </sheetView>
  </sheetViews>
  <sheetFormatPr defaultRowHeight="13.2" x14ac:dyDescent="0.25"/>
  <cols>
    <col min="2" max="2" width="70.21875" bestFit="1" customWidth="1"/>
    <col min="3" max="3" width="21.44140625" bestFit="1" customWidth="1"/>
    <col min="4" max="4" width="17.5546875" bestFit="1" customWidth="1"/>
    <col min="5" max="6" width="19.109375" bestFit="1" customWidth="1"/>
    <col min="7" max="7" width="14.6640625" bestFit="1" customWidth="1"/>
    <col min="8" max="8" width="15.77734375" bestFit="1" customWidth="1"/>
    <col min="9" max="9" width="17.33203125" bestFit="1" customWidth="1"/>
  </cols>
  <sheetData>
    <row r="1" spans="1:7" ht="15.6" x14ac:dyDescent="0.3">
      <c r="B1" s="15" t="s">
        <v>29</v>
      </c>
      <c r="C1" s="15"/>
      <c r="D1" s="15"/>
      <c r="E1" s="15"/>
      <c r="F1" s="15"/>
      <c r="G1" s="15"/>
    </row>
    <row r="2" spans="1:7" ht="15.6" x14ac:dyDescent="0.3">
      <c r="B2" s="12" t="s">
        <v>28</v>
      </c>
      <c r="C2" s="13"/>
      <c r="D2" s="13"/>
      <c r="E2" s="13"/>
      <c r="F2" s="13"/>
      <c r="G2" s="13"/>
    </row>
    <row r="4" spans="1:7" x14ac:dyDescent="0.25">
      <c r="A4" s="14" t="s">
        <v>27</v>
      </c>
      <c r="B4" s="14"/>
      <c r="C4" s="14"/>
      <c r="D4" s="14"/>
    </row>
    <row r="5" spans="1:7" x14ac:dyDescent="0.25">
      <c r="A5" s="1" t="s">
        <v>22</v>
      </c>
      <c r="B5" s="1" t="s">
        <v>23</v>
      </c>
      <c r="C5" s="1" t="s">
        <v>18</v>
      </c>
      <c r="D5" s="1" t="s">
        <v>17</v>
      </c>
    </row>
    <row r="6" spans="1:7" x14ac:dyDescent="0.25">
      <c r="A6" s="3" t="s">
        <v>24</v>
      </c>
      <c r="B6" s="5" t="s">
        <v>4</v>
      </c>
      <c r="C6" s="6">
        <v>0.77636594663278269</v>
      </c>
      <c r="D6" s="5">
        <v>611</v>
      </c>
    </row>
    <row r="7" spans="1:7" x14ac:dyDescent="0.25">
      <c r="A7" s="3" t="s">
        <v>25</v>
      </c>
      <c r="B7" s="4" t="s">
        <v>3</v>
      </c>
      <c r="C7" s="7">
        <v>0.29733163913595934</v>
      </c>
      <c r="D7" s="4">
        <v>234</v>
      </c>
    </row>
    <row r="8" spans="1:7" x14ac:dyDescent="0.25">
      <c r="A8" s="3" t="s">
        <v>25</v>
      </c>
      <c r="B8" s="5" t="s">
        <v>0</v>
      </c>
      <c r="C8" s="6">
        <v>0.116709021601017</v>
      </c>
      <c r="D8" s="5">
        <v>9185</v>
      </c>
    </row>
    <row r="9" spans="1:7" x14ac:dyDescent="0.25">
      <c r="A9" s="3" t="s">
        <v>25</v>
      </c>
      <c r="B9" s="4" t="s">
        <v>6</v>
      </c>
      <c r="C9" s="7">
        <v>6.8614993646759853E-2</v>
      </c>
      <c r="D9" s="4">
        <v>54</v>
      </c>
    </row>
    <row r="10" spans="1:7" x14ac:dyDescent="0.25">
      <c r="A10" s="3" t="s">
        <v>25</v>
      </c>
      <c r="B10" s="5" t="s">
        <v>9</v>
      </c>
      <c r="C10" s="6">
        <v>7.6238881829733166E-2</v>
      </c>
      <c r="D10" s="5">
        <v>60</v>
      </c>
    </row>
    <row r="11" spans="1:7" x14ac:dyDescent="0.25">
      <c r="A11" s="3" t="s">
        <v>25</v>
      </c>
      <c r="B11" s="4" t="s">
        <v>2</v>
      </c>
      <c r="C11" s="7">
        <v>0.301143583227446</v>
      </c>
      <c r="D11" s="4">
        <v>237</v>
      </c>
    </row>
    <row r="12" spans="1:7" x14ac:dyDescent="0.25">
      <c r="A12" s="3" t="s">
        <v>25</v>
      </c>
      <c r="B12" s="18" t="s">
        <v>30</v>
      </c>
      <c r="C12" s="6">
        <v>3.8119440914866583E-2</v>
      </c>
      <c r="D12" s="5">
        <v>30</v>
      </c>
    </row>
    <row r="13" spans="1:7" x14ac:dyDescent="0.25">
      <c r="A13" s="3" t="s">
        <v>25</v>
      </c>
      <c r="B13" s="4" t="s">
        <v>8</v>
      </c>
      <c r="C13" s="7">
        <v>2.1601016518424398E-2</v>
      </c>
      <c r="D13" s="4">
        <v>17</v>
      </c>
    </row>
    <row r="14" spans="1:7" x14ac:dyDescent="0.25">
      <c r="A14" s="1"/>
      <c r="B14" s="1" t="s">
        <v>12</v>
      </c>
      <c r="C14" s="10">
        <v>0.13250317662007599</v>
      </c>
      <c r="D14" s="1">
        <v>10428</v>
      </c>
    </row>
    <row r="16" spans="1:7" x14ac:dyDescent="0.25">
      <c r="A16" s="14" t="s">
        <v>26</v>
      </c>
      <c r="B16" s="14"/>
      <c r="C16" s="14"/>
      <c r="D16" s="14"/>
      <c r="E16" s="14"/>
      <c r="F16" s="14"/>
    </row>
    <row r="17" spans="1:9" x14ac:dyDescent="0.25">
      <c r="A17" s="1" t="s">
        <v>22</v>
      </c>
      <c r="B17" s="1" t="s">
        <v>20</v>
      </c>
      <c r="C17" s="1" t="s">
        <v>5</v>
      </c>
      <c r="D17" s="1" t="s">
        <v>10</v>
      </c>
      <c r="E17" s="1" t="s">
        <v>1</v>
      </c>
      <c r="F17" s="1" t="s">
        <v>7</v>
      </c>
    </row>
    <row r="18" spans="1:9" x14ac:dyDescent="0.25">
      <c r="A18" s="3" t="s">
        <v>24</v>
      </c>
      <c r="B18" s="5" t="s">
        <v>4</v>
      </c>
      <c r="C18" s="8">
        <v>5456411.5999999996</v>
      </c>
      <c r="D18" s="8"/>
      <c r="E18" s="8"/>
      <c r="F18" s="8"/>
    </row>
    <row r="19" spans="1:9" x14ac:dyDescent="0.25">
      <c r="A19" s="3" t="s">
        <v>25</v>
      </c>
      <c r="B19" s="4" t="s">
        <v>3</v>
      </c>
      <c r="C19" s="9"/>
      <c r="D19" s="9"/>
      <c r="E19" s="9">
        <v>9490579.8949999996</v>
      </c>
      <c r="F19" s="9"/>
    </row>
    <row r="20" spans="1:9" x14ac:dyDescent="0.25">
      <c r="A20" s="3" t="s">
        <v>25</v>
      </c>
      <c r="B20" s="5" t="s">
        <v>0</v>
      </c>
      <c r="C20" s="8"/>
      <c r="D20" s="8"/>
      <c r="E20" s="8">
        <v>805820855.88999999</v>
      </c>
      <c r="F20" s="8"/>
    </row>
    <row r="21" spans="1:9" x14ac:dyDescent="0.25">
      <c r="A21" s="3" t="s">
        <v>25</v>
      </c>
      <c r="B21" s="4" t="s">
        <v>6</v>
      </c>
      <c r="C21" s="9"/>
      <c r="D21" s="9"/>
      <c r="E21" s="9"/>
      <c r="F21" s="9">
        <v>7908349.9900099998</v>
      </c>
    </row>
    <row r="22" spans="1:9" x14ac:dyDescent="0.25">
      <c r="A22" s="3" t="s">
        <v>25</v>
      </c>
      <c r="B22" s="5" t="s">
        <v>9</v>
      </c>
      <c r="C22" s="8"/>
      <c r="D22" s="8">
        <v>26670135.181384001</v>
      </c>
      <c r="E22" s="8"/>
      <c r="F22" s="8"/>
    </row>
    <row r="23" spans="1:9" x14ac:dyDescent="0.25">
      <c r="A23" s="3" t="s">
        <v>25</v>
      </c>
      <c r="B23" s="4" t="s">
        <v>2</v>
      </c>
      <c r="C23" s="9"/>
      <c r="D23" s="9"/>
      <c r="E23" s="9">
        <v>19038815.5</v>
      </c>
      <c r="F23" s="9"/>
    </row>
    <row r="24" spans="1:9" x14ac:dyDescent="0.25">
      <c r="A24" s="3" t="s">
        <v>25</v>
      </c>
      <c r="B24" s="18" t="s">
        <v>30</v>
      </c>
      <c r="C24" s="8"/>
      <c r="D24" s="8">
        <v>30379.672363999998</v>
      </c>
      <c r="E24" s="8">
        <v>2027765</v>
      </c>
      <c r="F24" s="8"/>
    </row>
    <row r="25" spans="1:9" x14ac:dyDescent="0.25">
      <c r="A25" s="3" t="s">
        <v>25</v>
      </c>
      <c r="B25" s="4" t="s">
        <v>8</v>
      </c>
      <c r="C25" s="9"/>
      <c r="D25" s="9"/>
      <c r="E25" s="9">
        <v>5234059</v>
      </c>
      <c r="F25" s="9"/>
    </row>
    <row r="26" spans="1:9" x14ac:dyDescent="0.25">
      <c r="A26" s="2"/>
      <c r="B26" s="2" t="s">
        <v>11</v>
      </c>
      <c r="C26" s="11">
        <f>SUM(C18:C25)</f>
        <v>5456411.5999999996</v>
      </c>
      <c r="D26" s="11">
        <f>SUM(D18:D25)</f>
        <v>26700514.853748001</v>
      </c>
      <c r="E26" s="11">
        <f>SUM(E18:E25)</f>
        <v>841612075.28499997</v>
      </c>
      <c r="F26" s="11">
        <f>SUM(F18:F25)</f>
        <v>7908349.9900099998</v>
      </c>
    </row>
    <row r="27" spans="1:9" x14ac:dyDescent="0.25">
      <c r="A27" s="1"/>
      <c r="B27" s="1" t="s">
        <v>19</v>
      </c>
      <c r="C27" s="10">
        <v>0.62488627406638753</v>
      </c>
      <c r="D27" s="10">
        <v>1</v>
      </c>
      <c r="E27" s="10">
        <v>0.12639683541897798</v>
      </c>
      <c r="F27" s="10">
        <v>9.3882288472688744E-2</v>
      </c>
    </row>
    <row r="29" spans="1:9" x14ac:dyDescent="0.25">
      <c r="A29" s="1" t="s">
        <v>22</v>
      </c>
      <c r="B29" s="1" t="s">
        <v>21</v>
      </c>
      <c r="C29" s="1" t="s">
        <v>13</v>
      </c>
      <c r="D29" s="1" t="s">
        <v>14</v>
      </c>
      <c r="E29" s="1" t="s">
        <v>15</v>
      </c>
      <c r="F29" s="1" t="s">
        <v>16</v>
      </c>
      <c r="G29" s="1" t="s">
        <v>13</v>
      </c>
      <c r="H29" s="1" t="s">
        <v>14</v>
      </c>
      <c r="I29" s="1" t="s">
        <v>15</v>
      </c>
    </row>
    <row r="30" spans="1:9" x14ac:dyDescent="0.25">
      <c r="A30" s="3" t="s">
        <v>24</v>
      </c>
      <c r="B30" s="5" t="s">
        <v>4</v>
      </c>
      <c r="C30" s="8">
        <v>2729355.4</v>
      </c>
      <c r="D30" s="8"/>
      <c r="E30" s="8">
        <v>2727056.2</v>
      </c>
      <c r="F30" s="8">
        <f>SUM(C30:E30)</f>
        <v>5456411.5999999996</v>
      </c>
      <c r="G30" s="6">
        <f t="shared" ref="G30:G37" si="0">C30/$F30</f>
        <v>0.50021068791804491</v>
      </c>
      <c r="H30" s="6">
        <f t="shared" ref="H30:H37" si="1">D30/$F30</f>
        <v>0</v>
      </c>
      <c r="I30" s="6">
        <f>E30/$F30</f>
        <v>0.49978931208195515</v>
      </c>
    </row>
    <row r="31" spans="1:9" x14ac:dyDescent="0.25">
      <c r="A31" s="3" t="s">
        <v>25</v>
      </c>
      <c r="B31" s="4" t="s">
        <v>3</v>
      </c>
      <c r="C31" s="9">
        <v>4356972.45</v>
      </c>
      <c r="D31" s="9">
        <v>71835</v>
      </c>
      <c r="E31" s="9">
        <v>5061772.4450000003</v>
      </c>
      <c r="F31" s="9">
        <f t="shared" ref="F31:F37" si="2">SUM(C31:E31)</f>
        <v>9490579.8949999996</v>
      </c>
      <c r="G31" s="7">
        <f t="shared" si="0"/>
        <v>0.45908390195370674</v>
      </c>
      <c r="H31" s="7">
        <f t="shared" si="1"/>
        <v>7.5690843757445659E-3</v>
      </c>
      <c r="I31" s="7">
        <f>E31/$F31</f>
        <v>0.53334701367054882</v>
      </c>
    </row>
    <row r="32" spans="1:9" x14ac:dyDescent="0.25">
      <c r="A32" s="3" t="s">
        <v>25</v>
      </c>
      <c r="B32" s="5" t="s">
        <v>0</v>
      </c>
      <c r="C32" s="8">
        <v>415521884.81999999</v>
      </c>
      <c r="D32" s="8">
        <v>36608</v>
      </c>
      <c r="E32" s="8">
        <v>390262363.06999999</v>
      </c>
      <c r="F32" s="8">
        <f t="shared" si="2"/>
        <v>805820855.88999999</v>
      </c>
      <c r="G32" s="6">
        <f t="shared" si="0"/>
        <v>0.51565044734548482</v>
      </c>
      <c r="H32" s="6">
        <f t="shared" si="1"/>
        <v>4.5429452132469059E-5</v>
      </c>
      <c r="I32" s="6">
        <f>E32/$F32</f>
        <v>0.48430412320238264</v>
      </c>
    </row>
    <row r="33" spans="1:9" x14ac:dyDescent="0.25">
      <c r="A33" s="3" t="s">
        <v>25</v>
      </c>
      <c r="B33" s="4" t="s">
        <v>6</v>
      </c>
      <c r="C33" s="9">
        <v>3954174.9950049999</v>
      </c>
      <c r="D33" s="9"/>
      <c r="E33" s="9">
        <v>3954174.9950049999</v>
      </c>
      <c r="F33" s="9">
        <f t="shared" si="2"/>
        <v>7908349.9900099998</v>
      </c>
      <c r="G33" s="7">
        <f t="shared" si="0"/>
        <v>0.5</v>
      </c>
      <c r="H33" s="7">
        <f t="shared" si="1"/>
        <v>0</v>
      </c>
      <c r="I33" s="7">
        <f>E33/$F33</f>
        <v>0.5</v>
      </c>
    </row>
    <row r="34" spans="1:9" x14ac:dyDescent="0.25">
      <c r="A34" s="3" t="s">
        <v>25</v>
      </c>
      <c r="B34" s="5" t="s">
        <v>9</v>
      </c>
      <c r="C34" s="8">
        <v>13335067.590692</v>
      </c>
      <c r="D34" s="8"/>
      <c r="E34" s="8">
        <v>13335067.590692</v>
      </c>
      <c r="F34" s="8">
        <f t="shared" si="2"/>
        <v>26670135.181384001</v>
      </c>
      <c r="G34" s="6">
        <f t="shared" si="0"/>
        <v>0.5</v>
      </c>
      <c r="H34" s="6">
        <f t="shared" si="1"/>
        <v>0</v>
      </c>
      <c r="I34" s="6">
        <f>E34/$F34</f>
        <v>0.5</v>
      </c>
    </row>
    <row r="35" spans="1:9" x14ac:dyDescent="0.25">
      <c r="A35" s="3" t="s">
        <v>25</v>
      </c>
      <c r="B35" s="4" t="s">
        <v>2</v>
      </c>
      <c r="C35" s="9">
        <v>3616102.5</v>
      </c>
      <c r="D35" s="9"/>
      <c r="E35" s="9">
        <v>15422713</v>
      </c>
      <c r="F35" s="9">
        <f t="shared" si="2"/>
        <v>19038815.5</v>
      </c>
      <c r="G35" s="7">
        <f t="shared" si="0"/>
        <v>0.18993316574762753</v>
      </c>
      <c r="H35" s="7">
        <f t="shared" si="1"/>
        <v>0</v>
      </c>
      <c r="I35" s="7">
        <f>E35/$F35</f>
        <v>0.81006683425237247</v>
      </c>
    </row>
    <row r="36" spans="1:9" x14ac:dyDescent="0.25">
      <c r="A36" s="3" t="s">
        <v>25</v>
      </c>
      <c r="B36" s="18" t="s">
        <v>30</v>
      </c>
      <c r="C36" s="8">
        <v>1094959.8361820001</v>
      </c>
      <c r="D36" s="8"/>
      <c r="E36" s="8">
        <v>963184.836182</v>
      </c>
      <c r="F36" s="8">
        <f t="shared" si="2"/>
        <v>2058144.6723640002</v>
      </c>
      <c r="G36" s="6">
        <f t="shared" ref="G36" si="3">C36/$F36</f>
        <v>0.53201305568297153</v>
      </c>
      <c r="H36" s="6">
        <f t="shared" ref="H36" si="4">D36/$F36</f>
        <v>0</v>
      </c>
      <c r="I36" s="6">
        <f>E36/$F36</f>
        <v>0.46798694431702836</v>
      </c>
    </row>
    <row r="37" spans="1:9" x14ac:dyDescent="0.25">
      <c r="A37" s="3" t="s">
        <v>25</v>
      </c>
      <c r="B37" s="4" t="s">
        <v>8</v>
      </c>
      <c r="C37" s="9">
        <v>2117200</v>
      </c>
      <c r="D37" s="9">
        <v>25926</v>
      </c>
      <c r="E37" s="9">
        <v>3090933</v>
      </c>
      <c r="F37" s="9">
        <f t="shared" si="2"/>
        <v>5234059</v>
      </c>
      <c r="G37" s="7">
        <f t="shared" si="0"/>
        <v>0.40450441999220871</v>
      </c>
      <c r="H37" s="7">
        <f t="shared" si="1"/>
        <v>4.9533258986954485E-3</v>
      </c>
      <c r="I37" s="7">
        <f>E37/$F37</f>
        <v>0.59054225410909578</v>
      </c>
    </row>
    <row r="38" spans="1:9" x14ac:dyDescent="0.25">
      <c r="A38" s="1"/>
      <c r="B38" s="1" t="s">
        <v>11</v>
      </c>
      <c r="C38" s="11">
        <f>+SUM(C30:C37)</f>
        <v>446725717.59187901</v>
      </c>
      <c r="D38" s="11">
        <f>+SUM(D30:D37)</f>
        <v>134369</v>
      </c>
      <c r="E38" s="11">
        <f>+SUM(E30:E37)</f>
        <v>434817265.13687897</v>
      </c>
      <c r="F38" s="11">
        <f>+SUM(F30:F37)</f>
        <v>881677351.72875798</v>
      </c>
      <c r="G38" s="10">
        <f>+C38/$F38</f>
        <v>0.50667709306126207</v>
      </c>
      <c r="H38" s="10">
        <f>+D38/$F38</f>
        <v>1.5240155566720025E-4</v>
      </c>
      <c r="I38" s="10">
        <f>+E38/$F38</f>
        <v>0.49317050538307072</v>
      </c>
    </row>
    <row r="40" spans="1:9" x14ac:dyDescent="0.25">
      <c r="A40" s="1" t="s">
        <v>22</v>
      </c>
      <c r="B40" s="1" t="s">
        <v>23</v>
      </c>
      <c r="C40" s="1" t="s">
        <v>13</v>
      </c>
      <c r="D40" s="1" t="s">
        <v>14</v>
      </c>
      <c r="E40" s="1" t="s">
        <v>15</v>
      </c>
      <c r="F40" s="1" t="s">
        <v>16</v>
      </c>
      <c r="G40" s="1" t="s">
        <v>13</v>
      </c>
      <c r="H40" s="1" t="s">
        <v>14</v>
      </c>
      <c r="I40" s="1" t="s">
        <v>15</v>
      </c>
    </row>
    <row r="41" spans="1:9" x14ac:dyDescent="0.25">
      <c r="A41" s="3" t="s">
        <v>24</v>
      </c>
      <c r="B41" s="5" t="s">
        <v>4</v>
      </c>
      <c r="C41" s="5">
        <v>306</v>
      </c>
      <c r="D41" s="5"/>
      <c r="E41" s="19">
        <v>305</v>
      </c>
      <c r="F41" s="5">
        <f>SUM(C41:E41)</f>
        <v>611</v>
      </c>
      <c r="G41" s="6">
        <f t="shared" ref="G41:I48" si="5">C41/$F41</f>
        <v>0.50081833060556469</v>
      </c>
      <c r="H41" s="6">
        <f t="shared" si="5"/>
        <v>0</v>
      </c>
      <c r="I41" s="6">
        <f t="shared" si="5"/>
        <v>0.49918166939443537</v>
      </c>
    </row>
    <row r="42" spans="1:9" x14ac:dyDescent="0.25">
      <c r="A42" s="3" t="s">
        <v>25</v>
      </c>
      <c r="B42" s="4" t="s">
        <v>3</v>
      </c>
      <c r="C42" s="4">
        <v>107</v>
      </c>
      <c r="D42" s="4">
        <v>4</v>
      </c>
      <c r="E42" s="16">
        <v>123</v>
      </c>
      <c r="F42" s="4">
        <f t="shared" ref="F42:F48" si="6">SUM(C42:E42)</f>
        <v>234</v>
      </c>
      <c r="G42" s="7">
        <f t="shared" si="5"/>
        <v>0.45726495726495725</v>
      </c>
      <c r="H42" s="7">
        <f t="shared" si="5"/>
        <v>1.7094017094017096E-2</v>
      </c>
      <c r="I42" s="7">
        <f t="shared" si="5"/>
        <v>0.52564102564102566</v>
      </c>
    </row>
    <row r="43" spans="1:9" x14ac:dyDescent="0.25">
      <c r="A43" s="3" t="s">
        <v>25</v>
      </c>
      <c r="B43" s="5" t="s">
        <v>0</v>
      </c>
      <c r="C43" s="5">
        <v>5288</v>
      </c>
      <c r="D43" s="5">
        <v>2</v>
      </c>
      <c r="E43" s="19">
        <v>3895</v>
      </c>
      <c r="F43" s="5">
        <f t="shared" si="6"/>
        <v>9185</v>
      </c>
      <c r="G43" s="6">
        <f t="shared" si="5"/>
        <v>0.57572128470332062</v>
      </c>
      <c r="H43" s="6">
        <f t="shared" si="5"/>
        <v>2.1774632553075667E-4</v>
      </c>
      <c r="I43" s="6">
        <f t="shared" si="5"/>
        <v>0.42406096897114859</v>
      </c>
    </row>
    <row r="44" spans="1:9" x14ac:dyDescent="0.25">
      <c r="A44" s="3" t="s">
        <v>25</v>
      </c>
      <c r="B44" s="4" t="s">
        <v>6</v>
      </c>
      <c r="C44" s="4">
        <v>27</v>
      </c>
      <c r="D44" s="4"/>
      <c r="E44" s="16">
        <v>27</v>
      </c>
      <c r="F44" s="4">
        <f t="shared" si="6"/>
        <v>54</v>
      </c>
      <c r="G44" s="7">
        <f t="shared" si="5"/>
        <v>0.5</v>
      </c>
      <c r="H44" s="7">
        <f t="shared" si="5"/>
        <v>0</v>
      </c>
      <c r="I44" s="7">
        <f t="shared" si="5"/>
        <v>0.5</v>
      </c>
    </row>
    <row r="45" spans="1:9" x14ac:dyDescent="0.25">
      <c r="A45" s="3" t="s">
        <v>25</v>
      </c>
      <c r="B45" s="5" t="s">
        <v>9</v>
      </c>
      <c r="C45" s="5">
        <v>30</v>
      </c>
      <c r="D45" s="5"/>
      <c r="E45" s="19">
        <v>30</v>
      </c>
      <c r="F45" s="5">
        <f t="shared" si="6"/>
        <v>60</v>
      </c>
      <c r="G45" s="6">
        <f t="shared" si="5"/>
        <v>0.5</v>
      </c>
      <c r="H45" s="6">
        <f t="shared" si="5"/>
        <v>0</v>
      </c>
      <c r="I45" s="6">
        <f t="shared" si="5"/>
        <v>0.5</v>
      </c>
    </row>
    <row r="46" spans="1:9" x14ac:dyDescent="0.25">
      <c r="A46" s="3" t="s">
        <v>25</v>
      </c>
      <c r="B46" s="4" t="s">
        <v>2</v>
      </c>
      <c r="C46" s="4">
        <v>72</v>
      </c>
      <c r="D46" s="4"/>
      <c r="E46" s="16">
        <v>165</v>
      </c>
      <c r="F46" s="4">
        <f t="shared" si="6"/>
        <v>237</v>
      </c>
      <c r="G46" s="7">
        <f t="shared" si="5"/>
        <v>0.30379746835443039</v>
      </c>
      <c r="H46" s="7">
        <f t="shared" si="5"/>
        <v>0</v>
      </c>
      <c r="I46" s="7">
        <f t="shared" si="5"/>
        <v>0.69620253164556967</v>
      </c>
    </row>
    <row r="47" spans="1:9" x14ac:dyDescent="0.25">
      <c r="A47" s="3" t="s">
        <v>25</v>
      </c>
      <c r="B47" s="18" t="s">
        <v>30</v>
      </c>
      <c r="C47" s="5">
        <v>16</v>
      </c>
      <c r="D47" s="5"/>
      <c r="E47" s="19">
        <v>14</v>
      </c>
      <c r="F47" s="5">
        <f t="shared" si="6"/>
        <v>30</v>
      </c>
      <c r="G47" s="6">
        <f t="shared" si="5"/>
        <v>0.53333333333333333</v>
      </c>
      <c r="H47" s="6">
        <f t="shared" si="5"/>
        <v>0</v>
      </c>
      <c r="I47" s="6">
        <f t="shared" si="5"/>
        <v>0.46666666666666667</v>
      </c>
    </row>
    <row r="48" spans="1:9" x14ac:dyDescent="0.25">
      <c r="A48" s="3" t="s">
        <v>25</v>
      </c>
      <c r="B48" s="4" t="s">
        <v>8</v>
      </c>
      <c r="C48" s="4">
        <v>3</v>
      </c>
      <c r="D48" s="4">
        <v>1</v>
      </c>
      <c r="E48" s="16">
        <v>13</v>
      </c>
      <c r="F48" s="4">
        <f t="shared" si="6"/>
        <v>17</v>
      </c>
      <c r="G48" s="7">
        <f t="shared" si="5"/>
        <v>0.17647058823529413</v>
      </c>
      <c r="H48" s="7">
        <f t="shared" si="5"/>
        <v>5.8823529411764705E-2</v>
      </c>
      <c r="I48" s="7">
        <f t="shared" si="5"/>
        <v>0.76470588235294112</v>
      </c>
    </row>
    <row r="49" spans="1:9" x14ac:dyDescent="0.25">
      <c r="A49" s="1"/>
      <c r="B49" s="1" t="s">
        <v>11</v>
      </c>
      <c r="C49" s="17">
        <f>+SUM(C41:C48)</f>
        <v>5849</v>
      </c>
      <c r="D49" s="17">
        <f>+SUM(D41:D48)</f>
        <v>7</v>
      </c>
      <c r="E49" s="17">
        <f>+SUM(E41:E48)</f>
        <v>4572</v>
      </c>
      <c r="F49" s="17">
        <f>+SUM(F41:F48)</f>
        <v>10428</v>
      </c>
      <c r="G49" s="10">
        <f>+C49/$F49</f>
        <v>0.56089374760260835</v>
      </c>
      <c r="H49" s="10">
        <f t="shared" ref="H49:I49" si="7">+D49/$F49</f>
        <v>6.7126965861143075E-4</v>
      </c>
      <c r="I49" s="10">
        <f t="shared" si="7"/>
        <v>0.43843498273878023</v>
      </c>
    </row>
  </sheetData>
  <mergeCells count="3">
    <mergeCell ref="B1:G1"/>
    <mergeCell ref="A4:D4"/>
    <mergeCell ref="A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Valentin Goodbrand Skagerlind</cp:lastModifiedBy>
  <dcterms:created xsi:type="dcterms:W3CDTF">2018-12-27T13:40:34Z</dcterms:created>
  <dcterms:modified xsi:type="dcterms:W3CDTF">2020-09-10T09:28:44Z</dcterms:modified>
</cp:coreProperties>
</file>